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1640" activeTab="1"/>
  </bookViews>
  <sheets>
    <sheet name="Rozpočet 2013 " sheetId="1" r:id="rId1"/>
    <sheet name="Hospodaření 2013" sheetId="2" r:id="rId2"/>
  </sheets>
  <definedNames/>
  <calcPr fullCalcOnLoad="1"/>
</workbook>
</file>

<file path=xl/sharedStrings.xml><?xml version="1.0" encoding="utf-8"?>
<sst xmlns="http://schemas.openxmlformats.org/spreadsheetml/2006/main" count="59" uniqueCount="38">
  <si>
    <t>Absolventská slavnost</t>
  </si>
  <si>
    <t>Odměny (soutěže, konec roku,…)</t>
  </si>
  <si>
    <t>Knihovna</t>
  </si>
  <si>
    <t>Cestovné na soutěže</t>
  </si>
  <si>
    <t>Lyžařský výcvik 7.roč.</t>
  </si>
  <si>
    <t>Pozornost pro učitele (narozeniny, den učitelů)</t>
  </si>
  <si>
    <t>MDD</t>
  </si>
  <si>
    <t>ŠVP</t>
  </si>
  <si>
    <t>Dobřichovická míle</t>
  </si>
  <si>
    <t>Provoz účtu</t>
  </si>
  <si>
    <t>Předpokládané čerpání celkem</t>
  </si>
  <si>
    <t>Projekty (výtv.materiál) *</t>
  </si>
  <si>
    <t>Malujeme pro Stonožku, Vánoční zpívání a trhy, Tříkrálové koledování,</t>
  </si>
  <si>
    <t>Březen - měsíc knihy, Noc s Andersenem</t>
  </si>
  <si>
    <t>* Projekty:                           Les ve škole, Dobřichovické hudební jaro,</t>
  </si>
  <si>
    <t>Stav finančních prostředků:</t>
  </si>
  <si>
    <t>disponibilní zůstatek na BÚ k 31.10.2013</t>
  </si>
  <si>
    <t>hotovost v pokladně k 31.10.2013</t>
  </si>
  <si>
    <t>Celkem</t>
  </si>
  <si>
    <t>Rozpočet KPŠ Dobřichovice na rok 2013</t>
  </si>
  <si>
    <t>Dovybavení tříd (př.koberce)</t>
  </si>
  <si>
    <t>Prolézačka - 1.stupeň</t>
  </si>
  <si>
    <t>Hospodaření KPŠ Dobřichovice na rok 2013</t>
  </si>
  <si>
    <t>PŘÍJMY</t>
  </si>
  <si>
    <t>VÝDAJE</t>
  </si>
  <si>
    <t>VÝDAJE  CELKEM</t>
  </si>
  <si>
    <t>Stav prostředků k 1.1.2013</t>
  </si>
  <si>
    <t>Příspěvky tříd</t>
  </si>
  <si>
    <t>Bankovní účet</t>
  </si>
  <si>
    <t>Hotovost v pokladně</t>
  </si>
  <si>
    <t>Sběr papíru</t>
  </si>
  <si>
    <t>Sběr víček</t>
  </si>
  <si>
    <t>Burza</t>
  </si>
  <si>
    <t>Vánoční trhy</t>
  </si>
  <si>
    <t>Učební pomůcky</t>
  </si>
  <si>
    <t>PŘÍJMY CELKEM</t>
  </si>
  <si>
    <t>Stav prostředků k 31.12.2013</t>
  </si>
  <si>
    <t>ROZPOČET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</si>
</sst>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="60" zoomScaleNormal="60" zoomScalePageLayoutView="0" workbookViewId="0" topLeftCell="A1">
      <selection activeCell="B16" sqref="B16"/>
    </sheetView>
  </sheetViews>
  <sheetFormatPr defaultColWidth="9.140625" defaultRowHeight="12.75"/>
  <cols>
    <col min="1" max="1" width="50.00390625" style="1" customWidth="1"/>
    <col min="2" max="2" width="18.57421875" style="3" customWidth="1"/>
  </cols>
  <sheetData>
    <row r="1" ht="18">
      <c r="A1" s="2" t="s">
        <v>19</v>
      </c>
    </row>
    <row r="3" spans="1:2" ht="19.5" customHeight="1">
      <c r="A3" s="4" t="s">
        <v>0</v>
      </c>
      <c r="B3" s="5">
        <v>5000</v>
      </c>
    </row>
    <row r="4" spans="1:2" ht="19.5" customHeight="1">
      <c r="A4" s="4" t="s">
        <v>11</v>
      </c>
      <c r="B4" s="5">
        <v>15000</v>
      </c>
    </row>
    <row r="5" spans="1:2" ht="19.5" customHeight="1">
      <c r="A5" s="4" t="s">
        <v>1</v>
      </c>
      <c r="B5" s="5">
        <v>18000</v>
      </c>
    </row>
    <row r="6" spans="1:2" ht="19.5" customHeight="1">
      <c r="A6" s="4" t="s">
        <v>2</v>
      </c>
      <c r="B6" s="5">
        <v>30000</v>
      </c>
    </row>
    <row r="7" spans="1:2" ht="19.5" customHeight="1">
      <c r="A7" s="4" t="s">
        <v>3</v>
      </c>
      <c r="B7" s="5">
        <v>8000</v>
      </c>
    </row>
    <row r="8" spans="1:2" ht="19.5" customHeight="1">
      <c r="A8" s="4" t="s">
        <v>4</v>
      </c>
      <c r="B8" s="5">
        <v>22000</v>
      </c>
    </row>
    <row r="9" spans="1:2" ht="19.5" customHeight="1">
      <c r="A9" s="4" t="s">
        <v>5</v>
      </c>
      <c r="B9" s="5">
        <v>10000</v>
      </c>
    </row>
    <row r="10" spans="1:2" ht="19.5" customHeight="1">
      <c r="A10" s="4" t="s">
        <v>6</v>
      </c>
      <c r="B10" s="5">
        <v>5000</v>
      </c>
    </row>
    <row r="11" spans="1:2" ht="19.5" customHeight="1">
      <c r="A11" s="4" t="s">
        <v>7</v>
      </c>
      <c r="B11" s="5">
        <v>22000</v>
      </c>
    </row>
    <row r="12" spans="1:2" ht="19.5" customHeight="1">
      <c r="A12" s="4" t="s">
        <v>8</v>
      </c>
      <c r="B12" s="5">
        <v>5000</v>
      </c>
    </row>
    <row r="13" spans="1:2" ht="19.5" customHeight="1">
      <c r="A13" s="4" t="s">
        <v>20</v>
      </c>
      <c r="B13" s="5">
        <v>15000</v>
      </c>
    </row>
    <row r="14" spans="1:2" ht="19.5" customHeight="1">
      <c r="A14" s="4" t="s">
        <v>21</v>
      </c>
      <c r="B14" s="5">
        <v>50000</v>
      </c>
    </row>
    <row r="15" spans="1:2" ht="19.5" customHeight="1">
      <c r="A15" s="4" t="s">
        <v>9</v>
      </c>
      <c r="B15" s="5">
        <v>1700</v>
      </c>
    </row>
    <row r="16" spans="1:2" ht="19.5" customHeight="1">
      <c r="A16" s="6" t="s">
        <v>10</v>
      </c>
      <c r="B16" s="7">
        <f>SUM(B3:B15)</f>
        <v>206700</v>
      </c>
    </row>
    <row r="19" ht="15">
      <c r="A19" s="1" t="s">
        <v>14</v>
      </c>
    </row>
    <row r="20" ht="15">
      <c r="A20" s="1" t="s">
        <v>12</v>
      </c>
    </row>
    <row r="21" ht="15">
      <c r="A21" s="1" t="s">
        <v>13</v>
      </c>
    </row>
    <row r="26" ht="15">
      <c r="A26" s="1" t="s">
        <v>15</v>
      </c>
    </row>
    <row r="28" spans="1:2" ht="15">
      <c r="A28" s="1" t="s">
        <v>16</v>
      </c>
      <c r="B28" s="3">
        <v>113134.83</v>
      </c>
    </row>
    <row r="29" spans="1:2" ht="15">
      <c r="A29" s="8" t="s">
        <v>17</v>
      </c>
      <c r="B29" s="9">
        <v>9208</v>
      </c>
    </row>
    <row r="30" spans="1:2" ht="15">
      <c r="A30" s="1" t="s">
        <v>18</v>
      </c>
      <c r="B30" s="3">
        <f>SUM(B28:B29)</f>
        <v>122342.83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0" zoomScaleNormal="70" zoomScalePageLayoutView="0" workbookViewId="0" topLeftCell="A1">
      <selection activeCell="B5" sqref="B5"/>
    </sheetView>
  </sheetViews>
  <sheetFormatPr defaultColWidth="9.140625" defaultRowHeight="12.75"/>
  <cols>
    <col min="1" max="1" width="50.00390625" style="1" customWidth="1"/>
    <col min="2" max="2" width="18.57421875" style="3" customWidth="1"/>
    <col min="3" max="3" width="15.8515625" style="0" customWidth="1"/>
    <col min="4" max="4" width="16.140625" style="0" bestFit="1" customWidth="1"/>
    <col min="5" max="5" width="14.8515625" style="0" bestFit="1" customWidth="1"/>
    <col min="6" max="6" width="13.140625" style="0" bestFit="1" customWidth="1"/>
  </cols>
  <sheetData>
    <row r="1" ht="18">
      <c r="A1" s="2" t="s">
        <v>22</v>
      </c>
    </row>
    <row r="2" ht="14.25" customHeight="1"/>
    <row r="3" ht="18">
      <c r="A3" s="15" t="s">
        <v>26</v>
      </c>
    </row>
    <row r="4" spans="1:2" ht="14.25" customHeight="1">
      <c r="A4" s="4" t="s">
        <v>28</v>
      </c>
      <c r="B4" s="5">
        <v>184242.91</v>
      </c>
    </row>
    <row r="5" spans="1:2" ht="14.25" customHeight="1">
      <c r="A5" s="4" t="s">
        <v>29</v>
      </c>
      <c r="B5" s="5">
        <v>36265</v>
      </c>
    </row>
    <row r="6" spans="1:2" ht="18">
      <c r="A6" s="12" t="s">
        <v>18</v>
      </c>
      <c r="B6" s="7">
        <f>SUM(B4:B5)</f>
        <v>220507.91</v>
      </c>
    </row>
    <row r="7" ht="14.25" customHeight="1"/>
    <row r="8" ht="18">
      <c r="A8" s="15" t="s">
        <v>23</v>
      </c>
    </row>
    <row r="9" spans="1:2" ht="14.25" customHeight="1">
      <c r="A9" s="4" t="s">
        <v>27</v>
      </c>
      <c r="B9" s="5">
        <f>300+7200+6900+6300+7800+7800+4800+6600+8400+4800+4800+5700+1200+7500+6600+5100+4800+5400+6300+300+8100</f>
        <v>116700</v>
      </c>
    </row>
    <row r="10" spans="1:2" ht="14.25" customHeight="1">
      <c r="A10" s="4" t="s">
        <v>30</v>
      </c>
      <c r="B10" s="5">
        <f>10000+8416</f>
        <v>18416</v>
      </c>
    </row>
    <row r="11" spans="1:2" ht="14.25" customHeight="1">
      <c r="A11" s="4" t="s">
        <v>31</v>
      </c>
      <c r="B11" s="5">
        <v>620</v>
      </c>
    </row>
    <row r="12" spans="1:2" ht="14.25" customHeight="1">
      <c r="A12" s="4" t="s">
        <v>32</v>
      </c>
      <c r="B12" s="5">
        <v>2955</v>
      </c>
    </row>
    <row r="13" spans="1:2" ht="14.25" customHeight="1">
      <c r="A13" s="4" t="s">
        <v>33</v>
      </c>
      <c r="B13" s="5">
        <f>8019+5315</f>
        <v>13334</v>
      </c>
    </row>
    <row r="14" spans="1:2" ht="15.75">
      <c r="A14" s="14" t="s">
        <v>35</v>
      </c>
      <c r="B14" s="7">
        <f>SUM(B9:B13)</f>
        <v>152025</v>
      </c>
    </row>
    <row r="15" ht="14.25" customHeight="1">
      <c r="F15" s="13"/>
    </row>
    <row r="16" spans="1:3" ht="18">
      <c r="A16" s="15" t="s">
        <v>24</v>
      </c>
      <c r="C16" s="18" t="s">
        <v>37</v>
      </c>
    </row>
    <row r="17" spans="1:6" ht="14.25" customHeight="1">
      <c r="A17" s="4" t="s">
        <v>0</v>
      </c>
      <c r="B17" s="5">
        <v>4868</v>
      </c>
      <c r="C17" s="5">
        <v>5000</v>
      </c>
      <c r="F17" s="13"/>
    </row>
    <row r="18" spans="1:3" ht="14.25" customHeight="1">
      <c r="A18" s="4" t="s">
        <v>34</v>
      </c>
      <c r="B18" s="5">
        <f>1020+2910+328+249+1337+1020</f>
        <v>6864</v>
      </c>
      <c r="C18" s="16"/>
    </row>
    <row r="19" spans="1:3" ht="14.25" customHeight="1">
      <c r="A19" s="4" t="s">
        <v>11</v>
      </c>
      <c r="B19" s="5">
        <f>139+3248+589+1270+243+243+444+96</f>
        <v>6272</v>
      </c>
      <c r="C19" s="5">
        <v>15000</v>
      </c>
    </row>
    <row r="20" spans="1:3" ht="14.25" customHeight="1">
      <c r="A20" s="4" t="s">
        <v>1</v>
      </c>
      <c r="B20" s="5">
        <f>266+2993+194+131+288+530+686+107+482+443+5724+318+167</f>
        <v>12329</v>
      </c>
      <c r="C20" s="5">
        <v>18000</v>
      </c>
    </row>
    <row r="21" spans="1:3" ht="14.25" customHeight="1">
      <c r="A21" s="4" t="s">
        <v>2</v>
      </c>
      <c r="B21" s="5">
        <f>49+290+662+199+280+1185+1590</f>
        <v>4255</v>
      </c>
      <c r="C21" s="5">
        <v>30000</v>
      </c>
    </row>
    <row r="22" spans="1:3" ht="14.25" customHeight="1">
      <c r="A22" s="4" t="s">
        <v>3</v>
      </c>
      <c r="B22" s="5">
        <f>387+112+328+320+80+2301+466+380+343+294+61</f>
        <v>5072</v>
      </c>
      <c r="C22" s="5">
        <v>8000</v>
      </c>
    </row>
    <row r="23" spans="1:3" ht="14.25" customHeight="1">
      <c r="A23" s="4" t="s">
        <v>4</v>
      </c>
      <c r="B23" s="5">
        <v>19000</v>
      </c>
      <c r="C23" s="5">
        <v>22000</v>
      </c>
    </row>
    <row r="24" spans="1:3" ht="14.25" customHeight="1">
      <c r="A24" s="4" t="s">
        <v>5</v>
      </c>
      <c r="B24" s="5">
        <f>845+106+211+334+69+49+148+609+173+900+329+118+396+567+805+384+285</f>
        <v>6328</v>
      </c>
      <c r="C24" s="5">
        <v>10000</v>
      </c>
    </row>
    <row r="25" spans="1:3" ht="14.25" customHeight="1">
      <c r="A25" s="4" t="s">
        <v>6</v>
      </c>
      <c r="B25" s="5"/>
      <c r="C25" s="5">
        <v>5000</v>
      </c>
    </row>
    <row r="26" spans="1:3" ht="14.25" customHeight="1">
      <c r="A26" s="4" t="s">
        <v>7</v>
      </c>
      <c r="B26" s="5">
        <f>544+273+630+388+678+2500+229+689+268+1300+664</f>
        <v>8163</v>
      </c>
      <c r="C26" s="5">
        <v>22000</v>
      </c>
    </row>
    <row r="27" spans="1:3" ht="14.25" customHeight="1">
      <c r="A27" s="4" t="s">
        <v>8</v>
      </c>
      <c r="B27" s="5">
        <f>273+300</f>
        <v>573</v>
      </c>
      <c r="C27" s="5">
        <v>5000</v>
      </c>
    </row>
    <row r="28" spans="1:3" ht="14.25" customHeight="1">
      <c r="A28" s="4" t="s">
        <v>20</v>
      </c>
      <c r="B28" s="5"/>
      <c r="C28" s="5">
        <v>15000</v>
      </c>
    </row>
    <row r="29" spans="1:3" ht="14.25" customHeight="1">
      <c r="A29" s="4" t="s">
        <v>21</v>
      </c>
      <c r="B29" s="5">
        <v>60077</v>
      </c>
      <c r="C29" s="5">
        <v>50000</v>
      </c>
    </row>
    <row r="30" spans="1:6" ht="14.25" customHeight="1">
      <c r="A30" s="4" t="s">
        <v>9</v>
      </c>
      <c r="B30" s="5">
        <f>63+75+30+4+15+9.5-15.75+15+2+75+65+15+9.5-13.6+75+5+15+9.5-12.87+75+15+2+15+9.5-10.83+75+15+9.5-7.88+75+15+2+15+9.5-8.1+75+15+9.5-8.05+75+5+2+15+9.5-7.85+75+15+9.5-8.5+75+15+9.5-10.16+100+75+15+9.5-15.61-3.33+75+15+9.5-17.54-108.62</f>
        <v>1270.31</v>
      </c>
      <c r="C30" s="5">
        <v>1700</v>
      </c>
      <c r="F30" s="13"/>
    </row>
    <row r="31" spans="1:3" ht="14.25" customHeight="1">
      <c r="A31" s="4" t="s">
        <v>33</v>
      </c>
      <c r="B31" s="5">
        <f>215+110+378+97+283+193+409+250+97+315+301+148+659+131+9748</f>
        <v>13334</v>
      </c>
      <c r="C31" s="16"/>
    </row>
    <row r="32" spans="1:3" ht="15.75">
      <c r="A32" s="14" t="s">
        <v>25</v>
      </c>
      <c r="B32" s="7">
        <f>SUM(B17:B31)</f>
        <v>148405.31</v>
      </c>
      <c r="C32" s="17">
        <f>SUM(C17:C31)</f>
        <v>206700</v>
      </c>
    </row>
    <row r="33" spans="1:2" ht="14.25" customHeight="1">
      <c r="A33" s="10"/>
      <c r="B33" s="11"/>
    </row>
    <row r="34" ht="18">
      <c r="A34" s="15" t="s">
        <v>36</v>
      </c>
    </row>
    <row r="35" spans="1:2" ht="14.25" customHeight="1">
      <c r="A35" s="4" t="s">
        <v>28</v>
      </c>
      <c r="B35" s="5">
        <v>203651.6</v>
      </c>
    </row>
    <row r="36" spans="1:2" ht="14.25" customHeight="1">
      <c r="A36" s="4" t="s">
        <v>29</v>
      </c>
      <c r="B36" s="5">
        <v>20476</v>
      </c>
    </row>
    <row r="37" spans="1:2" ht="18">
      <c r="A37" s="12" t="s">
        <v>18</v>
      </c>
      <c r="B37" s="7">
        <f>SUM(B35:B36)</f>
        <v>224127.6</v>
      </c>
    </row>
    <row r="38" ht="14.25" customHeight="1"/>
    <row r="39" ht="14.25" customHeight="1">
      <c r="A39" s="1" t="s">
        <v>14</v>
      </c>
    </row>
    <row r="40" ht="14.25" customHeight="1">
      <c r="A40" s="1" t="s">
        <v>12</v>
      </c>
    </row>
    <row r="41" ht="14.25" customHeight="1">
      <c r="A41" s="1" t="s">
        <v>13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klimesova</dc:creator>
  <cp:keywords/>
  <dc:description/>
  <cp:lastModifiedBy>Martin</cp:lastModifiedBy>
  <cp:lastPrinted>2014-04-02T08:46:29Z</cp:lastPrinted>
  <dcterms:created xsi:type="dcterms:W3CDTF">2013-11-15T13:13:52Z</dcterms:created>
  <dcterms:modified xsi:type="dcterms:W3CDTF">2014-04-02T08:49:30Z</dcterms:modified>
  <cp:category/>
  <cp:version/>
  <cp:contentType/>
  <cp:contentStatus/>
</cp:coreProperties>
</file>